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760" tabRatio="604"/>
  </bookViews>
  <sheets>
    <sheet name="算出シート" sheetId="30" r:id="rId1"/>
  </sheets>
  <definedNames>
    <definedName name="_xlnm.Print_Area" localSheetId="0">算出シート!$A$1:$P$26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3" i="30" l="1"/>
  <c r="M23" i="30" l="1"/>
  <c r="L5" i="30"/>
  <c r="O8" i="30"/>
  <c r="L8" i="30"/>
  <c r="K8" i="30"/>
  <c r="O14" i="30" l="1"/>
  <c r="L14" i="30"/>
  <c r="K14" i="30"/>
  <c r="O5" i="30"/>
  <c r="K5" i="30"/>
  <c r="O11" i="30" l="1"/>
  <c r="L11" i="30"/>
  <c r="K11" i="30"/>
  <c r="L17" i="30" l="1"/>
  <c r="L20" i="30"/>
  <c r="K20" i="30" l="1"/>
  <c r="K17" i="30"/>
  <c r="D25" i="30" l="1"/>
  <c r="O20" i="30"/>
  <c r="O17" i="30"/>
</calcChain>
</file>

<file path=xl/sharedStrings.xml><?xml version="1.0" encoding="utf-8"?>
<sst xmlns="http://schemas.openxmlformats.org/spreadsheetml/2006/main" count="40" uniqueCount="25">
  <si>
    <t>備考</t>
    <rPh sb="0" eb="2">
      <t>ビコウ</t>
    </rPh>
    <phoneticPr fontId="1"/>
  </si>
  <si>
    <t>お客様が購入する値段</t>
    <rPh sb="1" eb="2">
      <t>キャク</t>
    </rPh>
    <rPh sb="2" eb="3">
      <t>サマ</t>
    </rPh>
    <rPh sb="4" eb="6">
      <t>コウニュウ</t>
    </rPh>
    <rPh sb="8" eb="10">
      <t>ネダン</t>
    </rPh>
    <phoneticPr fontId="1"/>
  </si>
  <si>
    <t>合計（A）</t>
    <rPh sb="0" eb="2">
      <t>ゴウケイ</t>
    </rPh>
    <phoneticPr fontId="1"/>
  </si>
  <si>
    <t>商品名</t>
    <rPh sb="0" eb="2">
      <t>ショウヒン</t>
    </rPh>
    <rPh sb="2" eb="3">
      <t>メイ</t>
    </rPh>
    <phoneticPr fontId="1"/>
  </si>
  <si>
    <t>発地</t>
    <rPh sb="0" eb="1">
      <t>ハツ</t>
    </rPh>
    <rPh sb="1" eb="2">
      <t>チ</t>
    </rPh>
    <phoneticPr fontId="1"/>
  </si>
  <si>
    <t>①正規料金
（1人あたり）</t>
    <rPh sb="1" eb="3">
      <t>セイキ</t>
    </rPh>
    <rPh sb="3" eb="5">
      <t>リョウキン</t>
    </rPh>
    <rPh sb="7" eb="9">
      <t>ヒトリ</t>
    </rPh>
    <phoneticPr fontId="1"/>
  </si>
  <si>
    <t>③販売計画
（人）</t>
    <rPh sb="1" eb="3">
      <t>ハンバイ</t>
    </rPh>
    <rPh sb="3" eb="5">
      <t>ケイカク</t>
    </rPh>
    <rPh sb="7" eb="8">
      <t>ニン</t>
    </rPh>
    <phoneticPr fontId="1"/>
  </si>
  <si>
    <t>②旅行割引費用</t>
    <rPh sb="1" eb="3">
      <t>リョコウ</t>
    </rPh>
    <rPh sb="3" eb="5">
      <t>ワリビキ</t>
    </rPh>
    <rPh sb="5" eb="7">
      <t>ヒヨウ</t>
    </rPh>
    <phoneticPr fontId="1"/>
  </si>
  <si>
    <t>販売期間</t>
    <rPh sb="0" eb="2">
      <t>ハンバイ</t>
    </rPh>
    <rPh sb="2" eb="4">
      <t>キカン</t>
    </rPh>
    <phoneticPr fontId="1"/>
  </si>
  <si>
    <t xml:space="preserve">送客目標： </t>
    <rPh sb="0" eb="1">
      <t>オク</t>
    </rPh>
    <rPh sb="1" eb="2">
      <t>キャク</t>
    </rPh>
    <rPh sb="2" eb="4">
      <t>モクヒョウ</t>
    </rPh>
    <phoneticPr fontId="1"/>
  </si>
  <si>
    <t>宿泊地</t>
    <rPh sb="0" eb="3">
      <t>シュクハクチ</t>
    </rPh>
    <phoneticPr fontId="1"/>
  </si>
  <si>
    <t>泊数</t>
    <rPh sb="0" eb="1">
      <t>ハク</t>
    </rPh>
    <rPh sb="1" eb="2">
      <t>スウ</t>
    </rPh>
    <phoneticPr fontId="1"/>
  </si>
  <si>
    <t>東京</t>
    <rPh sb="0" eb="2">
      <t>トウキョウ</t>
    </rPh>
    <phoneticPr fontId="1"/>
  </si>
  <si>
    <t>1/11～12</t>
    <phoneticPr fontId="1"/>
  </si>
  <si>
    <t>秩父</t>
    <rPh sb="0" eb="2">
      <t>チチブ</t>
    </rPh>
    <phoneticPr fontId="1"/>
  </si>
  <si>
    <r>
      <t xml:space="preserve">【旅行会社記載例】
</t>
    </r>
    <r>
      <rPr>
        <sz val="11"/>
        <rFont val="ＭＳ Ｐゴシック"/>
        <family val="3"/>
        <charset val="128"/>
        <scheme val="minor"/>
      </rPr>
      <t>冬の秩父満喫ツアー</t>
    </r>
    <rPh sb="1" eb="3">
      <t>リョコウ</t>
    </rPh>
    <rPh sb="3" eb="5">
      <t>ガイシャ</t>
    </rPh>
    <rPh sb="5" eb="7">
      <t>キサイ</t>
    </rPh>
    <rPh sb="7" eb="8">
      <t>レイ</t>
    </rPh>
    <rPh sb="10" eb="11">
      <t>フユ</t>
    </rPh>
    <rPh sb="12" eb="14">
      <t>チチブ</t>
    </rPh>
    <rPh sb="14" eb="16">
      <t>マンキツ</t>
    </rPh>
    <phoneticPr fontId="1"/>
  </si>
  <si>
    <t>商品・宿泊の内容</t>
    <rPh sb="0" eb="2">
      <t>ショウヒン</t>
    </rPh>
    <rPh sb="3" eb="5">
      <t>シュクハク</t>
    </rPh>
    <rPh sb="6" eb="8">
      <t>ナイヨウ</t>
    </rPh>
    <phoneticPr fontId="1"/>
  </si>
  <si>
    <t>1/6～2/29</t>
    <phoneticPr fontId="1"/>
  </si>
  <si>
    <r>
      <t xml:space="preserve">【宿泊事業者記載例】
</t>
    </r>
    <r>
      <rPr>
        <sz val="11"/>
        <rFont val="ＭＳ Ｐゴシック"/>
        <family val="3"/>
        <charset val="128"/>
        <scheme val="minor"/>
      </rPr>
      <t>ダブルルーム朝食付き宿泊プラン</t>
    </r>
    <rPh sb="1" eb="3">
      <t>シュクハク</t>
    </rPh>
    <rPh sb="3" eb="5">
      <t>ジギョウ</t>
    </rPh>
    <rPh sb="5" eb="6">
      <t>シャ</t>
    </rPh>
    <rPh sb="6" eb="8">
      <t>キサイ</t>
    </rPh>
    <rPh sb="8" eb="9">
      <t>レイ</t>
    </rPh>
    <rPh sb="17" eb="19">
      <t>チョウショク</t>
    </rPh>
    <rPh sb="19" eb="20">
      <t>ツ</t>
    </rPh>
    <rPh sb="21" eb="23">
      <t>シュクハク</t>
    </rPh>
    <phoneticPr fontId="1"/>
  </si>
  <si>
    <t>※募集型、受注型の別を記入してください。</t>
    <rPh sb="1" eb="3">
      <t>ボシュウ</t>
    </rPh>
    <rPh sb="3" eb="4">
      <t>ガタ</t>
    </rPh>
    <rPh sb="5" eb="7">
      <t>ジュチュウ</t>
    </rPh>
    <rPh sb="7" eb="8">
      <t>カタ</t>
    </rPh>
    <rPh sb="9" eb="10">
      <t>ベツ</t>
    </rPh>
    <rPh sb="11" eb="13">
      <t>キニュウ</t>
    </rPh>
    <phoneticPr fontId="1"/>
  </si>
  <si>
    <t>支援金の算出</t>
    <rPh sb="0" eb="2">
      <t>シエン</t>
    </rPh>
    <phoneticPr fontId="1"/>
  </si>
  <si>
    <t>支援金</t>
    <rPh sb="0" eb="3">
      <t>シエンキン</t>
    </rPh>
    <phoneticPr fontId="1"/>
  </si>
  <si>
    <t>支援率（②/①）</t>
    <rPh sb="0" eb="2">
      <t>シエン</t>
    </rPh>
    <rPh sb="2" eb="3">
      <t>リツ</t>
    </rPh>
    <phoneticPr fontId="1"/>
  </si>
  <si>
    <t>支援金額（②×③）</t>
    <rPh sb="0" eb="2">
      <t>シエン</t>
    </rPh>
    <rPh sb="2" eb="4">
      <t>キンガク</t>
    </rPh>
    <rPh sb="3" eb="4">
      <t>ガク</t>
    </rPh>
    <phoneticPr fontId="1"/>
  </si>
  <si>
    <t>支援事業者名：</t>
    <rPh sb="0" eb="2">
      <t>シエン</t>
    </rPh>
    <rPh sb="2" eb="4">
      <t>ジギョウ</t>
    </rPh>
    <rPh sb="4" eb="5">
      <t>シャ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</si>
</sst>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 &quot;円&quot;"/>
    <numFmt numFmtId="178" formatCode="#,##0_ &quot;人&quot;"/>
    <numFmt numFmtId="179" formatCode="0.0%"/>
    <numFmt numFmtId="180" formatCode="#,##0_ &quot;泊&quot;"/>
    <numFmt numFmtId="181" formatCode="#,###&quot;人&quot;"/>
    <numFmt numFmtId="182" formatCode="#,###&quot;円&quot;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177" fontId="0" fillId="0" borderId="0" xfId="0" applyNumberFormat="1" applyAlignment="1">
      <alignment vertical="center" wrapText="1"/>
    </xf>
    <xf numFmtId="0" fontId="3" fillId="0" borderId="0" xfId="0" applyFont="1">
      <alignment vertical="center"/>
    </xf>
    <xf numFmtId="0" fontId="0" fillId="0" borderId="13" xfId="0" applyBorder="1">
      <alignment vertical="center"/>
    </xf>
    <xf numFmtId="178" fontId="0" fillId="0" borderId="15" xfId="0" applyNumberForma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5" fillId="0" borderId="0" xfId="0" applyFont="1">
      <alignment vertical="center"/>
    </xf>
    <xf numFmtId="177" fontId="0" fillId="0" borderId="28" xfId="0" applyNumberFormat="1" applyBorder="1" applyAlignment="1">
      <alignment horizontal="center" vertical="center" wrapText="1"/>
    </xf>
    <xf numFmtId="0" fontId="0" fillId="0" borderId="27" xfId="0" applyBorder="1" applyAlignment="1">
      <alignment vertical="center"/>
    </xf>
    <xf numFmtId="0" fontId="0" fillId="0" borderId="29" xfId="0" applyFill="1" applyBorder="1">
      <alignment vertical="center"/>
    </xf>
    <xf numFmtId="0" fontId="0" fillId="0" borderId="0" xfId="0" applyAlignment="1">
      <alignment vertical="center"/>
    </xf>
    <xf numFmtId="182" fontId="0" fillId="0" borderId="15" xfId="0" applyNumberFormat="1" applyBorder="1" applyAlignment="1">
      <alignment horizontal="right" vertical="center" wrapText="1"/>
    </xf>
    <xf numFmtId="181" fontId="0" fillId="0" borderId="15" xfId="0" applyNumberFormat="1" applyBorder="1" applyAlignment="1">
      <alignment vertical="center" wrapText="1"/>
    </xf>
    <xf numFmtId="0" fontId="0" fillId="3" borderId="12" xfId="0" applyFill="1" applyBorder="1">
      <alignment vertical="center"/>
    </xf>
    <xf numFmtId="0" fontId="0" fillId="3" borderId="29" xfId="0" applyFill="1" applyBorder="1">
      <alignment vertical="center"/>
    </xf>
    <xf numFmtId="181" fontId="0" fillId="0" borderId="0" xfId="0" applyNumberFormat="1" applyBorder="1" applyAlignment="1">
      <alignment horizontal="right" vertical="center" wrapText="1"/>
    </xf>
    <xf numFmtId="179" fontId="0" fillId="0" borderId="0" xfId="0" applyNumberFormat="1" applyBorder="1" applyAlignment="1">
      <alignment vertical="center" wrapText="1"/>
    </xf>
    <xf numFmtId="0" fontId="0" fillId="3" borderId="2" xfId="0" applyFill="1" applyBorder="1">
      <alignment vertical="center"/>
    </xf>
    <xf numFmtId="0" fontId="0" fillId="0" borderId="20" xfId="0" applyBorder="1">
      <alignment vertical="center"/>
    </xf>
    <xf numFmtId="0" fontId="0" fillId="0" borderId="33" xfId="0" applyBorder="1">
      <alignment vertical="center"/>
    </xf>
    <xf numFmtId="0" fontId="0" fillId="0" borderId="37" xfId="0" applyFill="1" applyBorder="1">
      <alignment vertical="center"/>
    </xf>
    <xf numFmtId="180" fontId="2" fillId="3" borderId="49" xfId="0" applyNumberFormat="1" applyFont="1" applyFill="1" applyBorder="1" applyAlignment="1">
      <alignment vertical="center" wrapText="1"/>
    </xf>
    <xf numFmtId="180" fontId="2" fillId="3" borderId="50" xfId="0" applyNumberFormat="1" applyFont="1" applyFill="1" applyBorder="1" applyAlignment="1">
      <alignment vertical="center" wrapText="1"/>
    </xf>
    <xf numFmtId="0" fontId="2" fillId="3" borderId="48" xfId="0" applyNumberFormat="1" applyFont="1" applyFill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0" fillId="3" borderId="25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177" fontId="0" fillId="3" borderId="5" xfId="0" applyNumberFormat="1" applyFill="1" applyBorder="1" applyAlignment="1">
      <alignment horizontal="center" vertical="center"/>
    </xf>
    <xf numFmtId="177" fontId="0" fillId="3" borderId="22" xfId="0" applyNumberFormat="1" applyFill="1" applyBorder="1" applyAlignment="1">
      <alignment horizontal="center" vertical="center"/>
    </xf>
    <xf numFmtId="177" fontId="0" fillId="3" borderId="6" xfId="0" applyNumberFormat="1" applyFill="1" applyBorder="1" applyAlignment="1">
      <alignment horizontal="center" vertical="center"/>
    </xf>
    <xf numFmtId="177" fontId="0" fillId="3" borderId="5" xfId="0" applyNumberFormat="1" applyFill="1" applyBorder="1" applyAlignment="1">
      <alignment horizontal="center" vertical="center" wrapText="1"/>
    </xf>
    <xf numFmtId="177" fontId="0" fillId="3" borderId="22" xfId="0" applyNumberFormat="1" applyFill="1" applyBorder="1" applyAlignment="1">
      <alignment horizontal="center" vertical="center" wrapText="1"/>
    </xf>
    <xf numFmtId="177" fontId="0" fillId="3" borderId="6" xfId="0" applyNumberFormat="1" applyFill="1" applyBorder="1" applyAlignment="1">
      <alignment horizontal="center" vertical="center" wrapText="1"/>
    </xf>
    <xf numFmtId="179" fontId="0" fillId="3" borderId="5" xfId="0" applyNumberFormat="1" applyFill="1" applyBorder="1" applyAlignment="1">
      <alignment horizontal="center" vertical="center"/>
    </xf>
    <xf numFmtId="179" fontId="0" fillId="3" borderId="22" xfId="0" applyNumberFormat="1" applyFill="1" applyBorder="1" applyAlignment="1">
      <alignment horizontal="center" vertical="center"/>
    </xf>
    <xf numFmtId="179" fontId="0" fillId="3" borderId="6" xfId="0" applyNumberFormat="1" applyFill="1" applyBorder="1" applyAlignment="1">
      <alignment horizontal="center" vertical="center"/>
    </xf>
    <xf numFmtId="182" fontId="0" fillId="3" borderId="5" xfId="0" applyNumberFormat="1" applyFill="1" applyBorder="1" applyAlignment="1">
      <alignment vertical="center" wrapText="1"/>
    </xf>
    <xf numFmtId="182" fontId="0" fillId="3" borderId="22" xfId="0" applyNumberFormat="1" applyFill="1" applyBorder="1" applyAlignment="1">
      <alignment vertical="center" wrapText="1"/>
    </xf>
    <xf numFmtId="182" fontId="0" fillId="3" borderId="6" xfId="0" applyNumberFormat="1" applyFill="1" applyBorder="1" applyAlignment="1">
      <alignment vertical="center" wrapText="1"/>
    </xf>
    <xf numFmtId="178" fontId="0" fillId="3" borderId="5" xfId="0" applyNumberFormat="1" applyFill="1" applyBorder="1" applyAlignment="1">
      <alignment horizontal="center" vertical="center" wrapText="1"/>
    </xf>
    <xf numFmtId="178" fontId="0" fillId="3" borderId="22" xfId="0" applyNumberFormat="1" applyFill="1" applyBorder="1" applyAlignment="1">
      <alignment horizontal="center" vertical="center" wrapText="1"/>
    </xf>
    <xf numFmtId="178" fontId="0" fillId="3" borderId="6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7" fontId="2" fillId="2" borderId="5" xfId="0" applyNumberFormat="1" applyFont="1" applyFill="1" applyBorder="1" applyAlignment="1">
      <alignment horizontal="center" vertical="center" wrapText="1" shrinkToFit="1"/>
    </xf>
    <xf numFmtId="177" fontId="4" fillId="2" borderId="6" xfId="0" applyNumberFormat="1" applyFont="1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182" fontId="0" fillId="0" borderId="40" xfId="0" applyNumberFormat="1" applyBorder="1" applyAlignment="1">
      <alignment vertical="center" wrapText="1"/>
    </xf>
    <xf numFmtId="182" fontId="0" fillId="0" borderId="22" xfId="0" applyNumberFormat="1" applyBorder="1" applyAlignment="1">
      <alignment vertical="center" wrapText="1"/>
    </xf>
    <xf numFmtId="182" fontId="0" fillId="0" borderId="43" xfId="0" applyNumberFormat="1" applyBorder="1" applyAlignment="1">
      <alignment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43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 wrapText="1"/>
    </xf>
    <xf numFmtId="177" fontId="0" fillId="0" borderId="22" xfId="0" applyNumberFormat="1" applyBorder="1" applyAlignment="1">
      <alignment horizontal="center" vertical="center" wrapText="1"/>
    </xf>
    <xf numFmtId="177" fontId="0" fillId="0" borderId="43" xfId="0" applyNumberFormat="1" applyBorder="1" applyAlignment="1">
      <alignment horizontal="center" vertical="center" wrapText="1"/>
    </xf>
    <xf numFmtId="179" fontId="0" fillId="0" borderId="40" xfId="0" applyNumberFormat="1" applyBorder="1" applyAlignment="1">
      <alignment horizontal="center" vertical="center"/>
    </xf>
    <xf numFmtId="179" fontId="0" fillId="0" borderId="22" xfId="0" applyNumberFormat="1" applyBorder="1" applyAlignment="1">
      <alignment horizontal="center" vertical="center"/>
    </xf>
    <xf numFmtId="179" fontId="0" fillId="0" borderId="43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7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7" fontId="0" fillId="0" borderId="37" xfId="0" applyNumberFormat="1" applyBorder="1" applyAlignment="1">
      <alignment horizontal="center" vertical="center" wrapText="1"/>
    </xf>
    <xf numFmtId="182" fontId="0" fillId="3" borderId="5" xfId="0" applyNumberFormat="1" applyFill="1" applyBorder="1" applyAlignment="1">
      <alignment horizontal="right" vertical="center" wrapText="1"/>
    </xf>
    <xf numFmtId="182" fontId="0" fillId="3" borderId="22" xfId="0" applyNumberFormat="1" applyFill="1" applyBorder="1" applyAlignment="1">
      <alignment horizontal="right" vertical="center" wrapText="1"/>
    </xf>
    <xf numFmtId="182" fontId="0" fillId="3" borderId="6" xfId="0" applyNumberFormat="1" applyFill="1" applyBorder="1" applyAlignment="1">
      <alignment horizontal="right" vertical="center" wrapText="1"/>
    </xf>
    <xf numFmtId="178" fontId="0" fillId="0" borderId="40" xfId="0" applyNumberFormat="1" applyBorder="1" applyAlignment="1">
      <alignment horizontal="center" vertical="center" wrapText="1"/>
    </xf>
    <xf numFmtId="178" fontId="0" fillId="0" borderId="22" xfId="0" applyNumberFormat="1" applyBorder="1" applyAlignment="1">
      <alignment horizontal="center" vertical="center" wrapText="1"/>
    </xf>
    <xf numFmtId="178" fontId="0" fillId="0" borderId="43" xfId="0" applyNumberFormat="1" applyBorder="1" applyAlignment="1">
      <alignment horizontal="center" vertical="center" wrapText="1"/>
    </xf>
    <xf numFmtId="182" fontId="0" fillId="0" borderId="40" xfId="0" applyNumberFormat="1" applyBorder="1" applyAlignment="1">
      <alignment horizontal="right" vertical="center" wrapText="1"/>
    </xf>
    <xf numFmtId="182" fontId="0" fillId="0" borderId="22" xfId="0" applyNumberFormat="1" applyBorder="1" applyAlignment="1">
      <alignment horizontal="right" vertical="center" wrapText="1"/>
    </xf>
    <xf numFmtId="182" fontId="0" fillId="0" borderId="43" xfId="0" applyNumberFormat="1" applyBorder="1" applyAlignment="1">
      <alignment horizontal="right" vertical="center" wrapText="1"/>
    </xf>
    <xf numFmtId="178" fontId="0" fillId="0" borderId="34" xfId="0" applyNumberForma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178" fontId="0" fillId="0" borderId="37" xfId="0" applyNumberFormat="1" applyBorder="1" applyAlignment="1">
      <alignment horizontal="center" vertical="center" wrapText="1"/>
    </xf>
    <xf numFmtId="182" fontId="0" fillId="0" borderId="34" xfId="0" applyNumberFormat="1" applyBorder="1" applyAlignment="1">
      <alignment horizontal="right" vertical="center" wrapText="1"/>
    </xf>
    <xf numFmtId="182" fontId="0" fillId="0" borderId="2" xfId="0" applyNumberFormat="1" applyBorder="1" applyAlignment="1">
      <alignment horizontal="right" vertical="center" wrapText="1"/>
    </xf>
    <xf numFmtId="182" fontId="0" fillId="0" borderId="37" xfId="0" applyNumberFormat="1" applyBorder="1" applyAlignment="1">
      <alignment horizontal="right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9" fontId="0" fillId="0" borderId="21" xfId="0" applyNumberFormat="1" applyBorder="1" applyAlignment="1">
      <alignment horizontal="center" vertical="center"/>
    </xf>
    <xf numFmtId="0" fontId="4" fillId="0" borderId="55" xfId="0" applyFont="1" applyBorder="1" applyAlignment="1">
      <alignment vertical="center" wrapText="1"/>
    </xf>
    <xf numFmtId="0" fontId="4" fillId="0" borderId="56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181" fontId="0" fillId="0" borderId="17" xfId="0" applyNumberFormat="1" applyBorder="1" applyAlignment="1">
      <alignment vertical="center" wrapText="1"/>
    </xf>
    <xf numFmtId="181" fontId="0" fillId="0" borderId="19" xfId="0" applyNumberFormat="1" applyBorder="1" applyAlignment="1">
      <alignment vertical="center" wrapText="1"/>
    </xf>
    <xf numFmtId="179" fontId="0" fillId="0" borderId="34" xfId="0" applyNumberForma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9" fontId="0" fillId="0" borderId="37" xfId="0" applyNumberFormat="1" applyBorder="1" applyAlignment="1">
      <alignment horizontal="center" vertical="center"/>
    </xf>
    <xf numFmtId="182" fontId="0" fillId="0" borderId="34" xfId="0" applyNumberFormat="1" applyBorder="1" applyAlignment="1">
      <alignment vertical="center" wrapText="1"/>
    </xf>
    <xf numFmtId="182" fontId="0" fillId="0" borderId="2" xfId="0" applyNumberFormat="1" applyBorder="1" applyAlignment="1">
      <alignment vertical="center" wrapText="1"/>
    </xf>
    <xf numFmtId="182" fontId="0" fillId="0" borderId="37" xfId="0" applyNumberFormat="1" applyBorder="1" applyAlignment="1">
      <alignment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180" fontId="2" fillId="3" borderId="45" xfId="0" applyNumberFormat="1" applyFont="1" applyFill="1" applyBorder="1" applyAlignment="1">
      <alignment horizontal="left" vertical="center" wrapText="1"/>
    </xf>
    <xf numFmtId="180" fontId="2" fillId="3" borderId="46" xfId="0" applyNumberFormat="1" applyFont="1" applyFill="1" applyBorder="1" applyAlignment="1">
      <alignment horizontal="left" vertical="center" wrapText="1"/>
    </xf>
    <xf numFmtId="180" fontId="2" fillId="3" borderId="12" xfId="0" applyNumberFormat="1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vertical="center" wrapText="1"/>
    </xf>
    <xf numFmtId="0" fontId="2" fillId="3" borderId="51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177" fontId="9" fillId="2" borderId="7" xfId="0" applyNumberFormat="1" applyFont="1" applyFill="1" applyBorder="1" applyAlignment="1">
      <alignment horizontal="center" vertical="center" wrapText="1"/>
    </xf>
    <xf numFmtId="176" fontId="10" fillId="2" borderId="5" xfId="0" applyNumberFormat="1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176" fontId="10" fillId="2" borderId="6" xfId="0" applyNumberFormat="1" applyFont="1" applyFill="1" applyBorder="1" applyAlignment="1">
      <alignment horizontal="center" vertical="center" wrapText="1"/>
    </xf>
    <xf numFmtId="176" fontId="9" fillId="2" borderId="6" xfId="0" applyNumberFormat="1" applyFont="1" applyFill="1" applyBorder="1" applyAlignment="1">
      <alignment horizontal="center" vertical="center" wrapText="1"/>
    </xf>
    <xf numFmtId="0" fontId="6" fillId="0" borderId="2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showRuler="0" view="pageLayout" zoomScaleNormal="100" zoomScaleSheetLayoutView="100" workbookViewId="0">
      <selection activeCell="D14" sqref="D14:H14"/>
    </sheetView>
  </sheetViews>
  <sheetFormatPr defaultColWidth="6.75" defaultRowHeight="13.5"/>
  <cols>
    <col min="1" max="1" width="1.625" customWidth="1"/>
    <col min="2" max="2" width="20.125" customWidth="1"/>
    <col min="3" max="3" width="10.5" customWidth="1"/>
    <col min="4" max="8" width="6.125" style="1" customWidth="1"/>
    <col min="9" max="9" width="10.625" style="2" customWidth="1"/>
    <col min="10" max="10" width="16" style="3" customWidth="1"/>
    <col min="11" max="12" width="10.625" customWidth="1"/>
    <col min="13" max="13" width="10.25" customWidth="1"/>
    <col min="14" max="14" width="8.75" customWidth="1"/>
    <col min="15" max="15" width="14.375" customWidth="1"/>
    <col min="16" max="16" width="21.125" style="1" customWidth="1"/>
  </cols>
  <sheetData>
    <row r="1" spans="1:16" ht="15" customHeight="1" thickBot="1">
      <c r="N1" s="140" t="s">
        <v>24</v>
      </c>
      <c r="O1" s="10"/>
      <c r="P1" s="10"/>
    </row>
    <row r="2" spans="1:16" ht="21.75" customHeight="1" thickBot="1">
      <c r="A2" s="4"/>
      <c r="B2" s="133" t="s">
        <v>20</v>
      </c>
      <c r="D2" s="12"/>
      <c r="E2" s="12"/>
      <c r="F2" s="12"/>
      <c r="G2" s="12"/>
      <c r="H2" s="12"/>
    </row>
    <row r="3" spans="1:16" ht="15" customHeight="1">
      <c r="B3" s="49" t="s">
        <v>3</v>
      </c>
      <c r="C3" s="121" t="s">
        <v>16</v>
      </c>
      <c r="D3" s="122"/>
      <c r="E3" s="122"/>
      <c r="F3" s="122"/>
      <c r="G3" s="122"/>
      <c r="H3" s="123"/>
      <c r="I3" s="51" t="s">
        <v>5</v>
      </c>
      <c r="J3" s="134" t="s">
        <v>21</v>
      </c>
      <c r="K3" s="135" t="s">
        <v>22</v>
      </c>
      <c r="L3" s="136" t="s">
        <v>1</v>
      </c>
      <c r="M3" s="136" t="s">
        <v>6</v>
      </c>
      <c r="N3" s="136" t="s">
        <v>8</v>
      </c>
      <c r="O3" s="136" t="s">
        <v>23</v>
      </c>
      <c r="P3" s="29" t="s">
        <v>0</v>
      </c>
    </row>
    <row r="4" spans="1:16" ht="15" customHeight="1" thickBot="1">
      <c r="B4" s="50"/>
      <c r="C4" s="124"/>
      <c r="D4" s="125"/>
      <c r="E4" s="125"/>
      <c r="F4" s="125"/>
      <c r="G4" s="125"/>
      <c r="H4" s="126"/>
      <c r="I4" s="52"/>
      <c r="J4" s="137" t="s">
        <v>7</v>
      </c>
      <c r="K4" s="138"/>
      <c r="L4" s="139"/>
      <c r="M4" s="139"/>
      <c r="N4" s="139"/>
      <c r="O4" s="139"/>
      <c r="P4" s="30"/>
    </row>
    <row r="5" spans="1:16" ht="17.25" customHeight="1">
      <c r="B5" s="31" t="s">
        <v>15</v>
      </c>
      <c r="C5" s="15" t="s">
        <v>11</v>
      </c>
      <c r="D5" s="127">
        <v>1</v>
      </c>
      <c r="E5" s="128"/>
      <c r="F5" s="128"/>
      <c r="G5" s="128"/>
      <c r="H5" s="129"/>
      <c r="I5" s="34">
        <v>20000</v>
      </c>
      <c r="J5" s="37">
        <v>5000</v>
      </c>
      <c r="K5" s="40">
        <f>J5/I5</f>
        <v>0.25</v>
      </c>
      <c r="L5" s="43">
        <f>I5-J5</f>
        <v>15000</v>
      </c>
      <c r="M5" s="46">
        <v>20</v>
      </c>
      <c r="N5" s="46" t="s">
        <v>13</v>
      </c>
      <c r="O5" s="86">
        <f>J5*M5</f>
        <v>100000</v>
      </c>
      <c r="P5" s="53" t="s">
        <v>19</v>
      </c>
    </row>
    <row r="6" spans="1:16" ht="17.25" customHeight="1">
      <c r="B6" s="32"/>
      <c r="C6" s="19" t="s">
        <v>4</v>
      </c>
      <c r="D6" s="130" t="s">
        <v>12</v>
      </c>
      <c r="E6" s="131"/>
      <c r="F6" s="131"/>
      <c r="G6" s="131"/>
      <c r="H6" s="132"/>
      <c r="I6" s="35"/>
      <c r="J6" s="38"/>
      <c r="K6" s="41"/>
      <c r="L6" s="44"/>
      <c r="M6" s="47"/>
      <c r="N6" s="47"/>
      <c r="O6" s="87"/>
      <c r="P6" s="54"/>
    </row>
    <row r="7" spans="1:16" ht="17.25" customHeight="1" thickBot="1">
      <c r="B7" s="33"/>
      <c r="C7" s="16" t="s">
        <v>10</v>
      </c>
      <c r="D7" s="25" t="s">
        <v>14</v>
      </c>
      <c r="E7" s="23"/>
      <c r="F7" s="23"/>
      <c r="G7" s="23"/>
      <c r="H7" s="24"/>
      <c r="I7" s="36"/>
      <c r="J7" s="39"/>
      <c r="K7" s="42"/>
      <c r="L7" s="45"/>
      <c r="M7" s="48"/>
      <c r="N7" s="48"/>
      <c r="O7" s="88"/>
      <c r="P7" s="55"/>
    </row>
    <row r="8" spans="1:16" ht="17.25" customHeight="1">
      <c r="B8" s="31" t="s">
        <v>18</v>
      </c>
      <c r="C8" s="15" t="s">
        <v>11</v>
      </c>
      <c r="D8" s="127">
        <v>1</v>
      </c>
      <c r="E8" s="128"/>
      <c r="F8" s="128"/>
      <c r="G8" s="128"/>
      <c r="H8" s="129"/>
      <c r="I8" s="34">
        <v>14500</v>
      </c>
      <c r="J8" s="37">
        <v>5000</v>
      </c>
      <c r="K8" s="40">
        <f>J8/I8</f>
        <v>0.34482758620689657</v>
      </c>
      <c r="L8" s="43">
        <f>I8-J8</f>
        <v>9500</v>
      </c>
      <c r="M8" s="46">
        <v>200</v>
      </c>
      <c r="N8" s="46" t="s">
        <v>17</v>
      </c>
      <c r="O8" s="86">
        <f>J8*M8</f>
        <v>1000000</v>
      </c>
      <c r="P8" s="53"/>
    </row>
    <row r="9" spans="1:16" ht="17.25" customHeight="1">
      <c r="B9" s="32"/>
      <c r="C9" s="19" t="s">
        <v>4</v>
      </c>
      <c r="D9" s="130"/>
      <c r="E9" s="131"/>
      <c r="F9" s="131"/>
      <c r="G9" s="131"/>
      <c r="H9" s="132"/>
      <c r="I9" s="35"/>
      <c r="J9" s="38"/>
      <c r="K9" s="41"/>
      <c r="L9" s="44"/>
      <c r="M9" s="47"/>
      <c r="N9" s="47"/>
      <c r="O9" s="87"/>
      <c r="P9" s="54"/>
    </row>
    <row r="10" spans="1:16" ht="17.25" customHeight="1" thickBot="1">
      <c r="B10" s="33"/>
      <c r="C10" s="16" t="s">
        <v>10</v>
      </c>
      <c r="D10" s="25"/>
      <c r="E10" s="23"/>
      <c r="F10" s="23"/>
      <c r="G10" s="23"/>
      <c r="H10" s="24"/>
      <c r="I10" s="36"/>
      <c r="J10" s="39"/>
      <c r="K10" s="42"/>
      <c r="L10" s="45"/>
      <c r="M10" s="48"/>
      <c r="N10" s="48"/>
      <c r="O10" s="88"/>
      <c r="P10" s="55"/>
    </row>
    <row r="11" spans="1:16" ht="17.25" customHeight="1">
      <c r="B11" s="77"/>
      <c r="C11" s="21" t="s">
        <v>11</v>
      </c>
      <c r="D11" s="107"/>
      <c r="E11" s="108"/>
      <c r="F11" s="108"/>
      <c r="G11" s="108"/>
      <c r="H11" s="109"/>
      <c r="I11" s="80"/>
      <c r="J11" s="83"/>
      <c r="K11" s="115" t="e">
        <f t="shared" ref="K11" si="0">J11/I11</f>
        <v>#DIV/0!</v>
      </c>
      <c r="L11" s="118">
        <f t="shared" ref="L11" si="1">I11-J11</f>
        <v>0</v>
      </c>
      <c r="M11" s="95"/>
      <c r="N11" s="95"/>
      <c r="O11" s="98">
        <f t="shared" ref="O11" si="2">J11*M11</f>
        <v>0</v>
      </c>
      <c r="P11" s="74"/>
    </row>
    <row r="12" spans="1:16" ht="17.25" customHeight="1">
      <c r="B12" s="78"/>
      <c r="C12" s="5" t="s">
        <v>4</v>
      </c>
      <c r="D12" s="110"/>
      <c r="E12" s="111"/>
      <c r="F12" s="111"/>
      <c r="G12" s="111"/>
      <c r="H12" s="112"/>
      <c r="I12" s="81"/>
      <c r="J12" s="84"/>
      <c r="K12" s="116"/>
      <c r="L12" s="119"/>
      <c r="M12" s="96"/>
      <c r="N12" s="96"/>
      <c r="O12" s="99"/>
      <c r="P12" s="75"/>
    </row>
    <row r="13" spans="1:16" ht="17.25" customHeight="1">
      <c r="B13" s="79"/>
      <c r="C13" s="22" t="s">
        <v>10</v>
      </c>
      <c r="D13" s="26"/>
      <c r="E13" s="27"/>
      <c r="F13" s="27"/>
      <c r="G13" s="27"/>
      <c r="H13" s="28"/>
      <c r="I13" s="82"/>
      <c r="J13" s="85"/>
      <c r="K13" s="117"/>
      <c r="L13" s="120"/>
      <c r="M13" s="97"/>
      <c r="N13" s="97"/>
      <c r="O13" s="100"/>
      <c r="P13" s="76"/>
    </row>
    <row r="14" spans="1:16" ht="17.25" customHeight="1">
      <c r="B14" s="62"/>
      <c r="C14" s="21" t="s">
        <v>11</v>
      </c>
      <c r="D14" s="107"/>
      <c r="E14" s="108"/>
      <c r="F14" s="108"/>
      <c r="G14" s="108"/>
      <c r="H14" s="109"/>
      <c r="I14" s="65"/>
      <c r="J14" s="68"/>
      <c r="K14" s="71" t="e">
        <f t="shared" ref="K14" si="3">J14/I14</f>
        <v>#DIV/0!</v>
      </c>
      <c r="L14" s="56">
        <f t="shared" ref="L14" si="4">I14-J14</f>
        <v>0</v>
      </c>
      <c r="M14" s="89"/>
      <c r="N14" s="89"/>
      <c r="O14" s="92">
        <f t="shared" ref="O14" si="5">J14*M14</f>
        <v>0</v>
      </c>
      <c r="P14" s="59"/>
    </row>
    <row r="15" spans="1:16" ht="17.25" customHeight="1">
      <c r="B15" s="63"/>
      <c r="C15" s="5" t="s">
        <v>4</v>
      </c>
      <c r="D15" s="110"/>
      <c r="E15" s="111"/>
      <c r="F15" s="111"/>
      <c r="G15" s="111"/>
      <c r="H15" s="112"/>
      <c r="I15" s="66"/>
      <c r="J15" s="69"/>
      <c r="K15" s="72"/>
      <c r="L15" s="57"/>
      <c r="M15" s="90"/>
      <c r="N15" s="90"/>
      <c r="O15" s="93"/>
      <c r="P15" s="60"/>
    </row>
    <row r="16" spans="1:16" ht="17.25" customHeight="1">
      <c r="B16" s="64"/>
      <c r="C16" s="22" t="s">
        <v>10</v>
      </c>
      <c r="D16" s="26"/>
      <c r="E16" s="27"/>
      <c r="F16" s="27"/>
      <c r="G16" s="27"/>
      <c r="H16" s="28"/>
      <c r="I16" s="67"/>
      <c r="J16" s="70"/>
      <c r="K16" s="73"/>
      <c r="L16" s="58"/>
      <c r="M16" s="91"/>
      <c r="N16" s="91"/>
      <c r="O16" s="94"/>
      <c r="P16" s="61"/>
    </row>
    <row r="17" spans="2:16" ht="17.25" customHeight="1">
      <c r="B17" s="62"/>
      <c r="C17" s="21" t="s">
        <v>11</v>
      </c>
      <c r="D17" s="107"/>
      <c r="E17" s="108"/>
      <c r="F17" s="108"/>
      <c r="G17" s="108"/>
      <c r="H17" s="109"/>
      <c r="I17" s="65"/>
      <c r="J17" s="68"/>
      <c r="K17" s="71" t="e">
        <f t="shared" ref="K17:K20" si="6">J17/I17</f>
        <v>#DIV/0!</v>
      </c>
      <c r="L17" s="56">
        <f t="shared" ref="L17" si="7">I17-J17</f>
        <v>0</v>
      </c>
      <c r="M17" s="89"/>
      <c r="N17" s="89"/>
      <c r="O17" s="92">
        <f t="shared" ref="O17" si="8">J17*M17</f>
        <v>0</v>
      </c>
      <c r="P17" s="59"/>
    </row>
    <row r="18" spans="2:16" ht="17.25" customHeight="1">
      <c r="B18" s="63"/>
      <c r="C18" s="5" t="s">
        <v>4</v>
      </c>
      <c r="D18" s="110"/>
      <c r="E18" s="111"/>
      <c r="F18" s="111"/>
      <c r="G18" s="111"/>
      <c r="H18" s="112"/>
      <c r="I18" s="66"/>
      <c r="J18" s="69"/>
      <c r="K18" s="72"/>
      <c r="L18" s="57"/>
      <c r="M18" s="90"/>
      <c r="N18" s="90"/>
      <c r="O18" s="93"/>
      <c r="P18" s="60"/>
    </row>
    <row r="19" spans="2:16" ht="17.25" customHeight="1">
      <c r="B19" s="64"/>
      <c r="C19" s="22" t="s">
        <v>10</v>
      </c>
      <c r="D19" s="26"/>
      <c r="E19" s="27"/>
      <c r="F19" s="27"/>
      <c r="G19" s="27"/>
      <c r="H19" s="28"/>
      <c r="I19" s="67"/>
      <c r="J19" s="70"/>
      <c r="K19" s="73"/>
      <c r="L19" s="58"/>
      <c r="M19" s="91"/>
      <c r="N19" s="91"/>
      <c r="O19" s="94"/>
      <c r="P19" s="61"/>
    </row>
    <row r="20" spans="2:16" ht="17.25" customHeight="1">
      <c r="B20" s="63"/>
      <c r="C20" s="20" t="s">
        <v>11</v>
      </c>
      <c r="D20" s="107"/>
      <c r="E20" s="108"/>
      <c r="F20" s="108"/>
      <c r="G20" s="108"/>
      <c r="H20" s="109"/>
      <c r="I20" s="66"/>
      <c r="J20" s="69"/>
      <c r="K20" s="72" t="e">
        <f t="shared" si="6"/>
        <v>#DIV/0!</v>
      </c>
      <c r="L20" s="57">
        <f t="shared" ref="L20" si="9">I20-J20</f>
        <v>0</v>
      </c>
      <c r="M20" s="90"/>
      <c r="N20" s="90"/>
      <c r="O20" s="93">
        <f t="shared" ref="O20" si="10">J20*M20</f>
        <v>0</v>
      </c>
      <c r="P20" s="103"/>
    </row>
    <row r="21" spans="2:16" ht="17.25" customHeight="1">
      <c r="B21" s="63"/>
      <c r="C21" s="5" t="s">
        <v>4</v>
      </c>
      <c r="D21" s="110"/>
      <c r="E21" s="111"/>
      <c r="F21" s="111"/>
      <c r="G21" s="111"/>
      <c r="H21" s="112"/>
      <c r="I21" s="66"/>
      <c r="J21" s="69"/>
      <c r="K21" s="72"/>
      <c r="L21" s="57"/>
      <c r="M21" s="90"/>
      <c r="N21" s="90"/>
      <c r="O21" s="93"/>
      <c r="P21" s="103"/>
    </row>
    <row r="22" spans="2:16" ht="17.25" customHeight="1" thickBot="1">
      <c r="B22" s="63"/>
      <c r="C22" s="11" t="s">
        <v>10</v>
      </c>
      <c r="D22" s="26"/>
      <c r="E22" s="27"/>
      <c r="F22" s="27"/>
      <c r="G22" s="27"/>
      <c r="H22" s="28"/>
      <c r="I22" s="66"/>
      <c r="J22" s="69"/>
      <c r="K22" s="106"/>
      <c r="L22" s="57"/>
      <c r="M22" s="90"/>
      <c r="N22" s="90"/>
      <c r="O22" s="93"/>
      <c r="P22" s="103"/>
    </row>
    <row r="23" spans="2:16" ht="17.25" customHeight="1" thickBot="1">
      <c r="B23" s="101" t="s">
        <v>2</v>
      </c>
      <c r="C23" s="104"/>
      <c r="D23" s="102"/>
      <c r="E23" s="102"/>
      <c r="F23" s="102"/>
      <c r="G23" s="102"/>
      <c r="H23" s="102"/>
      <c r="I23" s="102"/>
      <c r="J23" s="102"/>
      <c r="K23" s="102"/>
      <c r="L23" s="105"/>
      <c r="M23" s="14">
        <f>SUM(M11:M22)</f>
        <v>0</v>
      </c>
      <c r="N23" s="6"/>
      <c r="O23" s="13">
        <f>SUM(O5:O22)</f>
        <v>1100000</v>
      </c>
      <c r="P23" s="7"/>
    </row>
    <row r="24" spans="2:16" ht="24.95" customHeight="1" thickBot="1"/>
    <row r="25" spans="2:16" ht="24.75" customHeight="1" thickBot="1">
      <c r="B25" s="101" t="s">
        <v>9</v>
      </c>
      <c r="C25" s="102"/>
      <c r="D25" s="113">
        <f>M23</f>
        <v>0</v>
      </c>
      <c r="E25" s="114"/>
      <c r="F25" s="17"/>
      <c r="G25" s="17"/>
      <c r="H25" s="17"/>
      <c r="L25" s="8"/>
    </row>
    <row r="26" spans="2:16">
      <c r="B26" s="9"/>
      <c r="C26" s="9"/>
      <c r="D26" s="18"/>
      <c r="E26" s="18"/>
      <c r="F26" s="18"/>
      <c r="G26" s="18"/>
      <c r="H26" s="18"/>
    </row>
  </sheetData>
  <mergeCells count="78">
    <mergeCell ref="P14:P16"/>
    <mergeCell ref="D15:H15"/>
    <mergeCell ref="B14:B16"/>
    <mergeCell ref="D14:H14"/>
    <mergeCell ref="I14:I16"/>
    <mergeCell ref="J14:J16"/>
    <mergeCell ref="K14:K16"/>
    <mergeCell ref="D18:H18"/>
    <mergeCell ref="C3:H4"/>
    <mergeCell ref="D5:H5"/>
    <mergeCell ref="D6:H6"/>
    <mergeCell ref="D8:H8"/>
    <mergeCell ref="D9:H9"/>
    <mergeCell ref="K11:K13"/>
    <mergeCell ref="L11:L13"/>
    <mergeCell ref="D11:H11"/>
    <mergeCell ref="D12:H12"/>
    <mergeCell ref="D17:H17"/>
    <mergeCell ref="L14:L16"/>
    <mergeCell ref="B25:C25"/>
    <mergeCell ref="N20:N22"/>
    <mergeCell ref="O20:O22"/>
    <mergeCell ref="P20:P22"/>
    <mergeCell ref="B23:L23"/>
    <mergeCell ref="B20:B22"/>
    <mergeCell ref="I20:I22"/>
    <mergeCell ref="J20:J22"/>
    <mergeCell ref="K20:K22"/>
    <mergeCell ref="L20:L22"/>
    <mergeCell ref="M20:M22"/>
    <mergeCell ref="D20:H20"/>
    <mergeCell ref="D21:H21"/>
    <mergeCell ref="D25:E25"/>
    <mergeCell ref="O5:O7"/>
    <mergeCell ref="M17:M19"/>
    <mergeCell ref="N17:N19"/>
    <mergeCell ref="O17:O19"/>
    <mergeCell ref="M11:M13"/>
    <mergeCell ref="N11:N13"/>
    <mergeCell ref="O11:O13"/>
    <mergeCell ref="M8:M10"/>
    <mergeCell ref="N8:N10"/>
    <mergeCell ref="O8:O10"/>
    <mergeCell ref="M14:M16"/>
    <mergeCell ref="N14:N16"/>
    <mergeCell ref="O14:O16"/>
    <mergeCell ref="P8:P10"/>
    <mergeCell ref="L17:L19"/>
    <mergeCell ref="P17:P19"/>
    <mergeCell ref="B8:B10"/>
    <mergeCell ref="I8:I10"/>
    <mergeCell ref="J8:J10"/>
    <mergeCell ref="K8:K10"/>
    <mergeCell ref="L8:L10"/>
    <mergeCell ref="B17:B19"/>
    <mergeCell ref="I17:I19"/>
    <mergeCell ref="J17:J19"/>
    <mergeCell ref="K17:K19"/>
    <mergeCell ref="P11:P13"/>
    <mergeCell ref="B11:B13"/>
    <mergeCell ref="I11:I13"/>
    <mergeCell ref="J11:J13"/>
    <mergeCell ref="N3:N4"/>
    <mergeCell ref="O3:O4"/>
    <mergeCell ref="P3:P4"/>
    <mergeCell ref="B5:B7"/>
    <mergeCell ref="I5:I7"/>
    <mergeCell ref="J5:J7"/>
    <mergeCell ref="K5:K7"/>
    <mergeCell ref="L5:L7"/>
    <mergeCell ref="M5:M7"/>
    <mergeCell ref="N5:N7"/>
    <mergeCell ref="B3:B4"/>
    <mergeCell ref="I3:I4"/>
    <mergeCell ref="K3:K4"/>
    <mergeCell ref="L3:L4"/>
    <mergeCell ref="M3:M4"/>
    <mergeCell ref="P5:P7"/>
  </mergeCells>
  <phoneticPr fontId="1"/>
  <pageMargins left="0.19685039370078741" right="0.59055118110236227" top="0.9055118110236221" bottom="0.59055118110236227" header="0.47244094488188981" footer="0.31496062992125984"/>
  <pageSetup paperSize="9" scale="85" orientation="landscape" r:id="rId1"/>
  <headerFooter>
    <oddHeader>&amp;C&amp;12令和元年埼玉県ふっこう割&amp;K000000支援&amp;K01+000金算出シート&amp;R様式第３号（第３条、第５条関係）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算出シート</vt:lpstr>
      <vt:lpstr>算出シート!Print_Area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2019-12-23T00:40:14Z</dcterms:modified>
</cp:coreProperties>
</file>